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<sst xmlns="http://schemas.openxmlformats.org/spreadsheetml/2006/main" count="89" uniqueCount="81">
  <si>
    <t>BUSS 230 - Final Exam : June 17, 2008</t>
  </si>
  <si>
    <t>I. Multiple Choice</t>
  </si>
  <si>
    <t>1</t>
  </si>
  <si>
    <t>c</t>
  </si>
  <si>
    <t>b</t>
  </si>
  <si>
    <t>a</t>
  </si>
  <si>
    <t>d</t>
  </si>
  <si>
    <t>II. True or False</t>
  </si>
  <si>
    <t>1.</t>
  </si>
  <si>
    <t>2.</t>
  </si>
  <si>
    <t>3.</t>
  </si>
  <si>
    <t xml:space="preserve">Optimum strategy identified by starting from the best combinations of final outcomes and </t>
  </si>
  <si>
    <t>4.</t>
  </si>
  <si>
    <t>For a threat to achieve its intended effect of influencing the strategy of competitors, it must</t>
  </si>
  <si>
    <t>5.</t>
  </si>
  <si>
    <t>maintain a price that is higher than what is charged by competitors.</t>
  </si>
  <si>
    <t>6.</t>
  </si>
  <si>
    <t>7.</t>
  </si>
  <si>
    <t>8.</t>
  </si>
  <si>
    <t>Perfectly competitive firms are price-takers and cannot engage in any  price discrimination.</t>
  </si>
  <si>
    <t>retracing back the paths through which the end outcomes were arrived at.</t>
  </si>
  <si>
    <t>be believable (credible).</t>
  </si>
  <si>
    <r>
      <t xml:space="preserve">  Market price of engines where Q</t>
    </r>
    <r>
      <rPr>
        <sz val="8"/>
        <rFont val="Arial"/>
        <family val="2"/>
      </rPr>
      <t>D</t>
    </r>
    <r>
      <rPr>
        <sz val="12"/>
        <rFont val="Arial"/>
        <family val="2"/>
      </rPr>
      <t xml:space="preserve"> = Q</t>
    </r>
    <r>
      <rPr>
        <sz val="8"/>
        <rFont val="Arial"/>
        <family val="2"/>
      </rPr>
      <t>S</t>
    </r>
  </si>
  <si>
    <t>2,000,000 - 400 P = -200,000 + 400 P==&gt; 800 P = 2,200,000, ===&gt; P =</t>
  </si>
  <si>
    <t>Optimal internal production of engines where MC = External market price.</t>
  </si>
  <si>
    <r>
      <t xml:space="preserve">2,750 = 250 + 0.02 Q,=====&gt; </t>
    </r>
    <r>
      <rPr>
        <b/>
        <sz val="12"/>
        <rFont val="Arial"/>
        <family val="2"/>
      </rPr>
      <t>Q =</t>
    </r>
  </si>
  <si>
    <t>Internal transfer price = External market price = 2,750.</t>
  </si>
  <si>
    <t xml:space="preserve">MRTS is the slope of the isoquant. It may be derived by  equating the loss of output  </t>
  </si>
  <si>
    <t>consequent to a reduction in the use of one input to the gain in output from the increased</t>
  </si>
  <si>
    <t xml:space="preserve"> use of the other  input  while returning to the original production isoquant.</t>
  </si>
  <si>
    <t>Break-Even output is where TR (= P x Q) = TC ( = FC + AVC x Q); Q = FC/(P - AVC).</t>
  </si>
  <si>
    <t>P must exceed AVC (not ATC) in order to continue to operate in the short-run.</t>
  </si>
  <si>
    <t>V a.</t>
  </si>
  <si>
    <t>V b.</t>
  </si>
  <si>
    <t>V c.</t>
  </si>
  <si>
    <t xml:space="preserve">Prices of the different products in multi-product plants are arrived at after identifying the </t>
  </si>
  <si>
    <t xml:space="preserve">allocation of outputs of the different products. The allocation occurs at the levels where  the </t>
  </si>
  <si>
    <t>Marginal Revenues from the different  products are equated.</t>
  </si>
  <si>
    <t>IIIa.</t>
  </si>
  <si>
    <t>Inverse demand is P = 8 - Q/2. Hence MR = 8 -Q</t>
  </si>
  <si>
    <r>
      <t>MC</t>
    </r>
    <r>
      <rPr>
        <sz val="8"/>
        <rFont val="Arial"/>
        <family val="2"/>
      </rPr>
      <t>GH</t>
    </r>
    <r>
      <rPr>
        <sz val="12"/>
        <rFont val="Arial"/>
        <family val="2"/>
      </rPr>
      <t xml:space="preserve"> = 1/2 + Q and MC</t>
    </r>
    <r>
      <rPr>
        <sz val="8"/>
        <rFont val="Arial"/>
        <family val="2"/>
      </rPr>
      <t>WE</t>
    </r>
    <r>
      <rPr>
        <sz val="12"/>
        <rFont val="Arial"/>
        <family val="2"/>
      </rPr>
      <t xml:space="preserve"> = 1/2 + Q/3</t>
    </r>
  </si>
  <si>
    <r>
      <t>Hence Q = -1/2 + MC</t>
    </r>
    <r>
      <rPr>
        <sz val="8"/>
        <rFont val="Arial"/>
        <family val="2"/>
      </rPr>
      <t>GH</t>
    </r>
    <r>
      <rPr>
        <sz val="12"/>
        <rFont val="Arial"/>
        <family val="2"/>
      </rPr>
      <t xml:space="preserve"> and Q = -3/2 + 3 MC</t>
    </r>
    <r>
      <rPr>
        <sz val="8"/>
        <rFont val="Arial"/>
        <family val="2"/>
      </rPr>
      <t xml:space="preserve">WE; </t>
    </r>
    <r>
      <rPr>
        <sz val="12"/>
        <rFont val="Arial"/>
        <family val="2"/>
      </rPr>
      <t xml:space="preserve">and </t>
    </r>
    <r>
      <rPr>
        <sz val="12"/>
        <rFont val="Arial"/>
        <family val="0"/>
      </rPr>
      <t>Σ</t>
    </r>
    <r>
      <rPr>
        <sz val="12"/>
        <rFont val="Arial"/>
        <family val="2"/>
      </rPr>
      <t>MC is Q = -2 + 4 MC</t>
    </r>
  </si>
  <si>
    <r>
      <t xml:space="preserve">Substituting in individual MCs ----&gt; </t>
    </r>
    <r>
      <rPr>
        <b/>
        <sz val="12"/>
        <rFont val="Arial"/>
        <family val="2"/>
      </rPr>
      <t>Q</t>
    </r>
    <r>
      <rPr>
        <b/>
        <sz val="8"/>
        <rFont val="Arial"/>
        <family val="2"/>
      </rPr>
      <t>GH</t>
    </r>
    <r>
      <rPr>
        <b/>
        <sz val="12"/>
        <rFont val="Arial"/>
        <family val="2"/>
      </rPr>
      <t xml:space="preserve"> = 1.5</t>
    </r>
    <r>
      <rPr>
        <sz val="12"/>
        <rFont val="Arial"/>
        <family val="2"/>
      </rPr>
      <t xml:space="preserve"> and </t>
    </r>
    <r>
      <rPr>
        <b/>
        <sz val="12"/>
        <rFont val="Arial"/>
        <family val="2"/>
      </rPr>
      <t>Q</t>
    </r>
    <r>
      <rPr>
        <b/>
        <sz val="8"/>
        <rFont val="Arial"/>
        <family val="2"/>
      </rPr>
      <t>WE</t>
    </r>
    <r>
      <rPr>
        <b/>
        <sz val="12"/>
        <rFont val="Arial"/>
        <family val="2"/>
      </rPr>
      <t xml:space="preserve"> = 4.5</t>
    </r>
  </si>
  <si>
    <r>
      <t xml:space="preserve">Hence MC = 1/2 + Q/4. '@ MC = MR -------&gt; </t>
    </r>
    <r>
      <rPr>
        <b/>
        <sz val="12"/>
        <rFont val="Arial"/>
        <family val="2"/>
      </rPr>
      <t>Q = 6</t>
    </r>
    <r>
      <rPr>
        <sz val="12"/>
        <rFont val="Arial"/>
        <family val="2"/>
      </rPr>
      <t xml:space="preserve"> and MC = 2</t>
    </r>
  </si>
  <si>
    <r>
      <t xml:space="preserve">Substituting in industry demand function -----&gt; </t>
    </r>
    <r>
      <rPr>
        <b/>
        <sz val="12"/>
        <rFont val="Arial"/>
        <family val="2"/>
      </rPr>
      <t>P = 5</t>
    </r>
  </si>
  <si>
    <t>IIIb.</t>
  </si>
  <si>
    <t>Demands after splitting total market into TWO ----&gt; Q = 8 - P</t>
  </si>
  <si>
    <r>
      <t xml:space="preserve">In GH market MR = 8 - 2 Q = MC = 1/2 + Q; Thus </t>
    </r>
    <r>
      <rPr>
        <b/>
        <sz val="12"/>
        <rFont val="Arial"/>
        <family val="2"/>
      </rPr>
      <t>Q = 2.5 and P = 5.5</t>
    </r>
  </si>
  <si>
    <t>IIIc.</t>
  </si>
  <si>
    <r>
      <t>π</t>
    </r>
    <r>
      <rPr>
        <sz val="12"/>
        <rFont val="Arial"/>
        <family val="2"/>
      </rPr>
      <t xml:space="preserve"> in Cent-admin = 6 x 5 - ((1/2x1.5+1/2x1.5^2)+(1/2x4.5+4.5^2/6))=</t>
    </r>
  </si>
  <si>
    <r>
      <t xml:space="preserve">In WE market MR = 8 - 2 Q = MC = 1/2 + Q/3; Thus </t>
    </r>
    <r>
      <rPr>
        <b/>
        <sz val="12"/>
        <rFont val="Arial"/>
        <family val="2"/>
      </rPr>
      <t>Q = 22.5/7 and P = 33.5/7</t>
    </r>
  </si>
  <si>
    <t xml:space="preserve">(2.5x5.5) - (1/2x2.5+1/2x2.5^2)+ (22.5/7x33.5/7)- (1/2x22.5/7+22.5/7^2/6) = </t>
  </si>
  <si>
    <t>IVa.</t>
  </si>
  <si>
    <t>Advertise</t>
  </si>
  <si>
    <t>Do not Advertise</t>
  </si>
  <si>
    <t>Ad</t>
  </si>
  <si>
    <t>Do not</t>
  </si>
  <si>
    <t>IVb.</t>
  </si>
  <si>
    <t>Dominant strategy for each is to ADVERTISE.</t>
  </si>
  <si>
    <r>
      <t xml:space="preserve">π </t>
    </r>
    <r>
      <rPr>
        <sz val="12"/>
        <rFont val="Arial"/>
        <family val="2"/>
      </rPr>
      <t>in market sharing</t>
    </r>
    <r>
      <rPr>
        <sz val="12"/>
        <rFont val="Times New Roman"/>
        <family val="1"/>
      </rPr>
      <t xml:space="preserve"> = </t>
    </r>
  </si>
  <si>
    <t>IVc.</t>
  </si>
  <si>
    <t>Yes, since there is a potentially better outcome in which neither advertises.</t>
  </si>
  <si>
    <t>Both would support since it resolves Prisoners' dilemma situation.</t>
  </si>
  <si>
    <t>IVd.</t>
  </si>
  <si>
    <t>VIa.</t>
  </si>
  <si>
    <t>Substituting in  constraint ---&gt; (10 x 7K + 30 x K) = 1,000 ---&gt; K =10 and L = 70</t>
  </si>
  <si>
    <t>VIb.</t>
  </si>
  <si>
    <r>
      <t>1,562 = 20 K^0.3 (7K)^0.7----&gt; L</t>
    </r>
    <r>
      <rPr>
        <sz val="8"/>
        <rFont val="Arial"/>
        <family val="2"/>
      </rPr>
      <t>N</t>
    </r>
    <r>
      <rPr>
        <sz val="12"/>
        <rFont val="Arial"/>
        <family val="2"/>
      </rPr>
      <t xml:space="preserve"> (1,562/20) = 0.3 x L</t>
    </r>
    <r>
      <rPr>
        <sz val="8"/>
        <rFont val="Arial"/>
        <family val="2"/>
      </rPr>
      <t>N</t>
    </r>
    <r>
      <rPr>
        <sz val="12"/>
        <rFont val="Arial"/>
        <family val="2"/>
      </rPr>
      <t xml:space="preserve"> K + 0.7 L</t>
    </r>
    <r>
      <rPr>
        <sz val="8"/>
        <rFont val="Arial"/>
        <family val="2"/>
      </rPr>
      <t>N</t>
    </r>
    <r>
      <rPr>
        <sz val="12"/>
        <rFont val="Arial"/>
        <family val="2"/>
      </rPr>
      <t>7 + 0.7 L</t>
    </r>
    <r>
      <rPr>
        <sz val="8"/>
        <rFont val="Arial"/>
        <family val="2"/>
      </rPr>
      <t>N</t>
    </r>
    <r>
      <rPr>
        <sz val="12"/>
        <rFont val="Arial"/>
        <family val="2"/>
      </rPr>
      <t xml:space="preserve"> K</t>
    </r>
  </si>
  <si>
    <r>
      <t>L</t>
    </r>
    <r>
      <rPr>
        <sz val="8"/>
        <rFont val="Arial"/>
        <family val="2"/>
      </rPr>
      <t>N</t>
    </r>
    <r>
      <rPr>
        <sz val="12"/>
        <rFont val="Arial"/>
        <family val="2"/>
      </rPr>
      <t xml:space="preserve"> (1,562/20) - 0.7 L</t>
    </r>
    <r>
      <rPr>
        <sz val="8"/>
        <rFont val="Arial"/>
        <family val="2"/>
      </rPr>
      <t>N</t>
    </r>
    <r>
      <rPr>
        <sz val="12"/>
        <rFont val="Arial"/>
        <family val="2"/>
      </rPr>
      <t xml:space="preserve"> 7 = L</t>
    </r>
    <r>
      <rPr>
        <sz val="8"/>
        <rFont val="Arial"/>
        <family val="2"/>
      </rPr>
      <t>N</t>
    </r>
    <r>
      <rPr>
        <sz val="12"/>
        <rFont val="Arial"/>
        <family val="2"/>
      </rPr>
      <t xml:space="preserve"> K -------------&gt; K =</t>
    </r>
  </si>
  <si>
    <r>
      <t xml:space="preserve">With L = 7K---&gt; </t>
    </r>
    <r>
      <rPr>
        <b/>
        <sz val="12"/>
        <rFont val="Arial"/>
        <family val="2"/>
      </rPr>
      <t>L = 140</t>
    </r>
  </si>
  <si>
    <t>Cost of this combination -------------&gt; 140 x 10 + 20 x 30 =</t>
  </si>
  <si>
    <r>
      <t xml:space="preserve">w/r ISOCOST line becomes steeper -----&gt; less L and more K, </t>
    </r>
    <r>
      <rPr>
        <b/>
        <sz val="12"/>
        <rFont val="Arial"/>
        <family val="2"/>
      </rPr>
      <t>K/L ratio increases</t>
    </r>
    <r>
      <rPr>
        <sz val="12"/>
        <rFont val="Arial"/>
        <family val="2"/>
      </rPr>
      <t>.</t>
    </r>
  </si>
  <si>
    <t>VIc.</t>
  </si>
  <si>
    <r>
      <t>Optimum where MP</t>
    </r>
    <r>
      <rPr>
        <sz val="8"/>
        <rFont val="Arial"/>
        <family val="2"/>
      </rPr>
      <t>L</t>
    </r>
    <r>
      <rPr>
        <sz val="12"/>
        <rFont val="Arial"/>
        <family val="2"/>
      </rPr>
      <t>/MP</t>
    </r>
    <r>
      <rPr>
        <sz val="8"/>
        <rFont val="Arial"/>
        <family val="2"/>
      </rPr>
      <t>K</t>
    </r>
    <r>
      <rPr>
        <sz val="12"/>
        <rFont val="Arial"/>
        <family val="2"/>
      </rPr>
      <t xml:space="preserve"> = w/r---&gt; 0.7/0.3 (K/L) = 10/30 -----&gt; L = 7K</t>
    </r>
  </si>
  <si>
    <t>Product homogeneity and the availability of information ensure that no seller/producer can</t>
  </si>
  <si>
    <r>
      <t>MC = MC</t>
    </r>
    <r>
      <rPr>
        <sz val="8"/>
        <rFont val="Arial"/>
        <family val="2"/>
      </rPr>
      <t>Assembly</t>
    </r>
    <r>
      <rPr>
        <sz val="12"/>
        <rFont val="Arial"/>
        <family val="2"/>
      </rPr>
      <t xml:space="preserve"> + outside price = (2,750 + MC</t>
    </r>
    <r>
      <rPr>
        <sz val="8"/>
        <rFont val="Arial"/>
        <family val="2"/>
      </rPr>
      <t>Assembly</t>
    </r>
    <r>
      <rPr>
        <sz val="12"/>
        <rFont val="Arial"/>
        <family val="2"/>
      </rPr>
      <t>) = 5,000 + 0.3 Q</t>
    </r>
  </si>
  <si>
    <t>MR from final sales = 50,000-0.02 Q</t>
  </si>
  <si>
    <t>and P =</t>
  </si>
  <si>
    <r>
      <t>Since optimal internal production of engines is less than amount needed in production</t>
    </r>
    <r>
      <rPr>
        <b/>
        <sz val="12"/>
        <rFont val="Arial"/>
        <family val="2"/>
      </rPr>
      <t xml:space="preserve">  </t>
    </r>
  </si>
  <si>
    <r>
      <t xml:space="preserve">@ MR = MC,   50,000 - 0.02 Q  =  5,000 + 0.3 Q,    </t>
    </r>
    <r>
      <rPr>
        <b/>
        <sz val="12"/>
        <rFont val="Arial"/>
        <family val="2"/>
      </rPr>
      <t xml:space="preserve">Q = </t>
    </r>
  </si>
  <si>
    <t>of Jeeps, balance (140,625 - 125,000) would be procured from the outside market.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</si>
</sst>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0">
    <font>
      <sz val="10"/>
      <name val="Arial"/>
      <family val="0"/>
    </font>
    <font>
      <b/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8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 quotePrefix="1">
      <alignment/>
    </xf>
    <xf numFmtId="0" fontId="4" fillId="0" borderId="4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 quotePrefix="1">
      <alignment/>
    </xf>
    <xf numFmtId="0" fontId="4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Alignment="1" quotePrefix="1">
      <alignment/>
    </xf>
    <xf numFmtId="3" fontId="4" fillId="0" borderId="0" xfId="0" applyNumberFormat="1" applyFont="1" applyAlignment="1">
      <alignment horizontal="left"/>
    </xf>
    <xf numFmtId="0" fontId="4" fillId="0" borderId="5" xfId="0" applyFont="1" applyBorder="1" applyAlignment="1" quotePrefix="1">
      <alignment/>
    </xf>
    <xf numFmtId="0" fontId="4" fillId="0" borderId="5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4" fillId="0" borderId="4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9" fillId="0" borderId="5" xfId="0" applyFont="1" applyBorder="1" applyAlignment="1">
      <alignment/>
    </xf>
    <xf numFmtId="164" fontId="4" fillId="0" borderId="6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164" fontId="4" fillId="0" borderId="0" xfId="0" applyNumberFormat="1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3" fontId="5" fillId="0" borderId="10" xfId="0" applyNumberFormat="1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3" fontId="5" fillId="0" borderId="5" xfId="0" applyNumberFormat="1" applyFont="1" applyBorder="1" applyAlignment="1">
      <alignment/>
    </xf>
    <xf numFmtId="0" fontId="5" fillId="0" borderId="13" xfId="0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7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164" fontId="4" fillId="0" borderId="5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left"/>
    </xf>
    <xf numFmtId="3" fontId="4" fillId="0" borderId="4" xfId="0" applyNumberFormat="1" applyFont="1" applyBorder="1" applyAlignment="1">
      <alignment/>
    </xf>
    <xf numFmtId="0" fontId="5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workbookViewId="0" topLeftCell="A67">
      <selection activeCell="A77" sqref="A77"/>
    </sheetView>
  </sheetViews>
  <sheetFormatPr defaultColWidth="9.140625" defaultRowHeight="12.75"/>
  <cols>
    <col min="6" max="6" width="9.57421875" style="0" bestFit="1" customWidth="1"/>
    <col min="7" max="7" width="10.421875" style="0" bestFit="1" customWidth="1"/>
    <col min="8" max="8" width="9.57421875" style="0" bestFit="1" customWidth="1"/>
    <col min="11" max="11" width="10.421875" style="0" bestFit="1" customWidth="1"/>
  </cols>
  <sheetData>
    <row r="1" ht="26.25">
      <c r="A1" s="1" t="s">
        <v>0</v>
      </c>
    </row>
    <row r="3" ht="18">
      <c r="A3" s="2" t="s">
        <v>1</v>
      </c>
    </row>
    <row r="4" ht="13.5" thickBot="1"/>
    <row r="5" spans="1:6" ht="13.5" thickTop="1">
      <c r="A5" s="3" t="s">
        <v>2</v>
      </c>
      <c r="B5" s="4" t="s">
        <v>3</v>
      </c>
      <c r="C5" s="5">
        <f>A8+1</f>
        <v>5</v>
      </c>
      <c r="D5" s="6" t="s">
        <v>3</v>
      </c>
      <c r="E5" s="7">
        <f>C8+1</f>
        <v>9</v>
      </c>
      <c r="F5" s="4" t="s">
        <v>4</v>
      </c>
    </row>
    <row r="6" spans="1:6" ht="12.75">
      <c r="A6" s="7">
        <f>A5+1</f>
        <v>2</v>
      </c>
      <c r="B6" s="4" t="s">
        <v>5</v>
      </c>
      <c r="C6" s="8">
        <f>C5+1</f>
        <v>6</v>
      </c>
      <c r="D6" s="9" t="s">
        <v>6</v>
      </c>
      <c r="E6" s="7">
        <f>E5+1</f>
        <v>10</v>
      </c>
      <c r="F6" s="4" t="s">
        <v>3</v>
      </c>
    </row>
    <row r="7" spans="1:6" ht="12.75">
      <c r="A7" s="7">
        <f>A6+1</f>
        <v>3</v>
      </c>
      <c r="B7" s="4" t="s">
        <v>6</v>
      </c>
      <c r="C7" s="8">
        <f>C6+1</f>
        <v>7</v>
      </c>
      <c r="D7" s="9" t="s">
        <v>5</v>
      </c>
      <c r="E7" s="7">
        <f>E6+1</f>
        <v>11</v>
      </c>
      <c r="F7" s="4" t="s">
        <v>4</v>
      </c>
    </row>
    <row r="8" spans="1:6" ht="13.5" thickBot="1">
      <c r="A8" s="7">
        <f>A7+1</f>
        <v>4</v>
      </c>
      <c r="B8" s="4" t="s">
        <v>4</v>
      </c>
      <c r="C8" s="10">
        <f>C7+1</f>
        <v>8</v>
      </c>
      <c r="D8" s="11" t="s">
        <v>3</v>
      </c>
      <c r="E8" s="7">
        <f>E7+1</f>
        <v>12</v>
      </c>
      <c r="F8" s="4" t="s">
        <v>4</v>
      </c>
    </row>
    <row r="9" ht="13.5" thickTop="1"/>
    <row r="10" ht="18">
      <c r="A10" s="2" t="s">
        <v>7</v>
      </c>
    </row>
    <row r="11" ht="13.5" thickBot="1"/>
    <row r="12" spans="1:10" ht="16.5" thickBot="1">
      <c r="A12" s="12" t="s">
        <v>8</v>
      </c>
      <c r="B12" s="13" t="b">
        <v>1</v>
      </c>
      <c r="C12" s="14"/>
      <c r="D12" s="14"/>
      <c r="E12" s="14"/>
      <c r="F12" s="14"/>
      <c r="G12" s="14"/>
      <c r="H12" s="14"/>
      <c r="I12" s="14"/>
      <c r="J12" s="14"/>
    </row>
    <row r="13" spans="1:10" ht="15">
      <c r="A13" s="14" t="s">
        <v>27</v>
      </c>
      <c r="B13" s="14"/>
      <c r="C13" s="14"/>
      <c r="D13" s="14"/>
      <c r="E13" s="14"/>
      <c r="F13" s="14"/>
      <c r="G13" s="14"/>
      <c r="H13" s="14"/>
      <c r="I13" s="14"/>
      <c r="J13" s="14"/>
    </row>
    <row r="14" spans="1:10" ht="15">
      <c r="A14" s="14" t="s">
        <v>28</v>
      </c>
      <c r="B14" s="14"/>
      <c r="C14" s="14"/>
      <c r="D14" s="14"/>
      <c r="E14" s="14"/>
      <c r="F14" s="14"/>
      <c r="G14" s="14"/>
      <c r="H14" s="14"/>
      <c r="I14" s="14"/>
      <c r="J14" s="14"/>
    </row>
    <row r="15" spans="1:10" ht="15.75" thickBot="1">
      <c r="A15" s="14" t="s">
        <v>29</v>
      </c>
      <c r="B15" s="14"/>
      <c r="C15" s="14"/>
      <c r="D15" s="14"/>
      <c r="E15" s="14"/>
      <c r="F15" s="14"/>
      <c r="G15" s="14"/>
      <c r="H15" s="14"/>
      <c r="I15" s="14"/>
      <c r="J15" s="14"/>
    </row>
    <row r="16" spans="1:10" ht="16.5" thickBot="1">
      <c r="A16" s="15" t="s">
        <v>9</v>
      </c>
      <c r="B16" s="13" t="b">
        <v>1</v>
      </c>
      <c r="C16" s="16"/>
      <c r="D16" s="16"/>
      <c r="E16" s="16"/>
      <c r="F16" s="16"/>
      <c r="G16" s="16"/>
      <c r="H16" s="16"/>
      <c r="I16" s="16"/>
      <c r="J16" s="16"/>
    </row>
    <row r="17" spans="1:10" ht="15.75" thickBot="1">
      <c r="A17" s="14" t="s">
        <v>30</v>
      </c>
      <c r="B17" s="14"/>
      <c r="C17" s="14"/>
      <c r="D17" s="14"/>
      <c r="E17" s="14"/>
      <c r="F17" s="14"/>
      <c r="G17" s="14"/>
      <c r="H17" s="14"/>
      <c r="I17" s="14"/>
      <c r="J17" s="14"/>
    </row>
    <row r="18" spans="1:10" ht="16.5" thickBot="1">
      <c r="A18" s="12" t="s">
        <v>10</v>
      </c>
      <c r="B18" s="13" t="b">
        <v>1</v>
      </c>
      <c r="C18" s="16"/>
      <c r="D18" s="16"/>
      <c r="E18" s="16"/>
      <c r="F18" s="16"/>
      <c r="G18" s="16"/>
      <c r="H18" s="16"/>
      <c r="I18" s="16"/>
      <c r="J18" s="16"/>
    </row>
    <row r="19" spans="1:10" ht="15">
      <c r="A19" s="14" t="s">
        <v>11</v>
      </c>
      <c r="B19" s="14"/>
      <c r="C19" s="14"/>
      <c r="D19" s="14"/>
      <c r="E19" s="14"/>
      <c r="F19" s="14"/>
      <c r="G19" s="14"/>
      <c r="H19" s="14"/>
      <c r="I19" s="14"/>
      <c r="J19" s="14"/>
    </row>
    <row r="20" spans="1:10" ht="15.75" thickBot="1">
      <c r="A20" s="14" t="s">
        <v>20</v>
      </c>
      <c r="B20" s="14"/>
      <c r="C20" s="14"/>
      <c r="D20" s="14"/>
      <c r="E20" s="14"/>
      <c r="F20" s="14"/>
      <c r="G20" s="14"/>
      <c r="H20" s="14"/>
      <c r="I20" s="14"/>
      <c r="J20" s="14"/>
    </row>
    <row r="21" spans="1:10" ht="16.5" thickBot="1">
      <c r="A21" s="12" t="s">
        <v>12</v>
      </c>
      <c r="B21" s="13" t="b">
        <v>0</v>
      </c>
      <c r="C21" s="16"/>
      <c r="D21" s="16"/>
      <c r="E21" s="16"/>
      <c r="F21" s="16"/>
      <c r="G21" s="16"/>
      <c r="H21" s="16"/>
      <c r="I21" s="16"/>
      <c r="J21" s="16"/>
    </row>
    <row r="22" spans="1:10" ht="15">
      <c r="A22" s="14" t="s">
        <v>13</v>
      </c>
      <c r="B22" s="14"/>
      <c r="C22" s="14"/>
      <c r="D22" s="14"/>
      <c r="E22" s="14"/>
      <c r="F22" s="14"/>
      <c r="G22" s="14"/>
      <c r="H22" s="14"/>
      <c r="I22" s="14"/>
      <c r="J22" s="14"/>
    </row>
    <row r="23" spans="1:10" ht="15.75" thickBot="1">
      <c r="A23" s="14" t="s">
        <v>21</v>
      </c>
      <c r="B23" s="14"/>
      <c r="C23" s="14"/>
      <c r="D23" s="14"/>
      <c r="E23" s="14"/>
      <c r="F23" s="14"/>
      <c r="G23" s="14"/>
      <c r="H23" s="14"/>
      <c r="I23" s="14"/>
      <c r="J23" s="14"/>
    </row>
    <row r="24" spans="1:10" ht="16.5" thickBot="1">
      <c r="A24" s="17" t="s">
        <v>14</v>
      </c>
      <c r="B24" s="13" t="b">
        <v>1</v>
      </c>
      <c r="C24" s="18"/>
      <c r="D24" s="18"/>
      <c r="E24" s="18"/>
      <c r="F24" s="18"/>
      <c r="G24" s="18"/>
      <c r="H24" s="18"/>
      <c r="I24" s="18"/>
      <c r="J24" s="18"/>
    </row>
    <row r="25" spans="1:10" ht="15">
      <c r="A25" s="14" t="s">
        <v>74</v>
      </c>
      <c r="B25" s="14"/>
      <c r="C25" s="14"/>
      <c r="D25" s="14"/>
      <c r="E25" s="14"/>
      <c r="F25" s="14"/>
      <c r="G25" s="14"/>
      <c r="H25" s="14"/>
      <c r="I25" s="14"/>
      <c r="J25" s="14"/>
    </row>
    <row r="26" spans="1:10" ht="15.75" thickBot="1">
      <c r="A26" s="14" t="s">
        <v>15</v>
      </c>
      <c r="B26" s="14"/>
      <c r="C26" s="14"/>
      <c r="D26" s="14"/>
      <c r="E26" s="14"/>
      <c r="F26" s="14"/>
      <c r="G26" s="14"/>
      <c r="H26" s="14"/>
      <c r="I26" s="14"/>
      <c r="J26" s="14"/>
    </row>
    <row r="27" spans="1:10" ht="16.5" thickBot="1">
      <c r="A27" s="12" t="s">
        <v>16</v>
      </c>
      <c r="B27" s="13" t="b">
        <v>0</v>
      </c>
      <c r="C27" s="16"/>
      <c r="D27" s="16"/>
      <c r="E27" s="16"/>
      <c r="F27" s="16"/>
      <c r="G27" s="16"/>
      <c r="H27" s="16"/>
      <c r="I27" s="16"/>
      <c r="J27" s="16"/>
    </row>
    <row r="28" spans="1:10" ht="15.75" thickBot="1">
      <c r="A28" s="14" t="s">
        <v>31</v>
      </c>
      <c r="B28" s="14"/>
      <c r="C28" s="14"/>
      <c r="D28" s="14"/>
      <c r="E28" s="14"/>
      <c r="F28" s="14"/>
      <c r="G28" s="14"/>
      <c r="H28" s="14"/>
      <c r="I28" s="14"/>
      <c r="J28" s="14"/>
    </row>
    <row r="29" spans="1:10" ht="16.5" thickBot="1">
      <c r="A29" s="12" t="s">
        <v>17</v>
      </c>
      <c r="B29" s="13" t="b">
        <v>0</v>
      </c>
      <c r="C29" s="16"/>
      <c r="D29" s="16"/>
      <c r="E29" s="16"/>
      <c r="F29" s="16"/>
      <c r="G29" s="16"/>
      <c r="H29" s="16"/>
      <c r="I29" s="16"/>
      <c r="J29" s="16"/>
    </row>
    <row r="30" spans="1:10" ht="15">
      <c r="A30" s="14" t="s">
        <v>35</v>
      </c>
      <c r="B30" s="14"/>
      <c r="C30" s="14"/>
      <c r="D30" s="14"/>
      <c r="E30" s="14"/>
      <c r="F30" s="14"/>
      <c r="G30" s="14"/>
      <c r="H30" s="14"/>
      <c r="I30" s="14"/>
      <c r="J30" s="14"/>
    </row>
    <row r="31" spans="1:10" ht="15">
      <c r="A31" s="14" t="s">
        <v>36</v>
      </c>
      <c r="B31" s="14"/>
      <c r="C31" s="14"/>
      <c r="D31" s="14"/>
      <c r="E31" s="14"/>
      <c r="F31" s="14"/>
      <c r="G31" s="14"/>
      <c r="H31" s="14"/>
      <c r="I31" s="14"/>
      <c r="J31" s="14"/>
    </row>
    <row r="32" spans="1:10" ht="15.75" thickBot="1">
      <c r="A32" s="14" t="s">
        <v>37</v>
      </c>
      <c r="B32" s="14"/>
      <c r="C32" s="14"/>
      <c r="D32" s="14"/>
      <c r="E32" s="14"/>
      <c r="F32" s="14"/>
      <c r="G32" s="14"/>
      <c r="H32" s="14"/>
      <c r="I32" s="14"/>
      <c r="J32" s="14"/>
    </row>
    <row r="33" spans="1:10" ht="16.5" thickBot="1">
      <c r="A33" s="12" t="s">
        <v>18</v>
      </c>
      <c r="B33" s="13" t="b">
        <v>0</v>
      </c>
      <c r="C33" s="16"/>
      <c r="D33" s="16"/>
      <c r="E33" s="16"/>
      <c r="F33" s="16"/>
      <c r="G33" s="16"/>
      <c r="H33" s="16"/>
      <c r="I33" s="16"/>
      <c r="J33" s="16"/>
    </row>
    <row r="34" spans="1:10" ht="15.75" thickBot="1">
      <c r="A34" s="19" t="s">
        <v>19</v>
      </c>
      <c r="B34" s="19"/>
      <c r="C34" s="19"/>
      <c r="D34" s="19"/>
      <c r="E34" s="19"/>
      <c r="F34" s="19"/>
      <c r="G34" s="19"/>
      <c r="H34" s="19"/>
      <c r="I34" s="19"/>
      <c r="J34" s="19"/>
    </row>
    <row r="35" spans="1:10" ht="15.75" thickTop="1">
      <c r="A35" s="24"/>
      <c r="B35" s="24"/>
      <c r="C35" s="24"/>
      <c r="D35" s="24"/>
      <c r="E35" s="24"/>
      <c r="F35" s="24"/>
      <c r="G35" s="24"/>
      <c r="H35" s="24"/>
      <c r="I35" s="24"/>
      <c r="J35" s="24"/>
    </row>
    <row r="36" spans="1:10" ht="15">
      <c r="A36" s="24"/>
      <c r="B36" s="24"/>
      <c r="C36" s="24"/>
      <c r="D36" s="24"/>
      <c r="E36" s="24"/>
      <c r="F36" s="24"/>
      <c r="G36" s="24"/>
      <c r="H36" s="24"/>
      <c r="I36" s="24"/>
      <c r="J36" s="24"/>
    </row>
    <row r="37" spans="1:10" ht="15">
      <c r="A37" s="24"/>
      <c r="B37" s="24"/>
      <c r="C37" s="24"/>
      <c r="D37" s="24"/>
      <c r="E37" s="24"/>
      <c r="F37" s="24"/>
      <c r="G37" s="24"/>
      <c r="H37" s="24"/>
      <c r="I37" s="24"/>
      <c r="J37" s="24"/>
    </row>
    <row r="38" spans="1:10" ht="15">
      <c r="A38" s="24"/>
      <c r="B38" s="24"/>
      <c r="C38" s="24"/>
      <c r="D38" s="24"/>
      <c r="E38" s="24"/>
      <c r="F38" s="24"/>
      <c r="G38" s="24"/>
      <c r="H38" s="24"/>
      <c r="I38" s="24"/>
      <c r="J38" s="24"/>
    </row>
    <row r="39" spans="1:10" ht="15">
      <c r="A39" s="24"/>
      <c r="B39" s="24"/>
      <c r="C39" s="24"/>
      <c r="D39" s="24"/>
      <c r="E39" s="24"/>
      <c r="F39" s="24"/>
      <c r="G39" s="24"/>
      <c r="H39" s="24"/>
      <c r="I39" s="24"/>
      <c r="J39" s="24"/>
    </row>
    <row r="40" spans="1:10" ht="15">
      <c r="A40" s="24"/>
      <c r="B40" s="24"/>
      <c r="C40" s="24"/>
      <c r="D40" s="24"/>
      <c r="E40" s="24"/>
      <c r="F40" s="24"/>
      <c r="G40" s="24"/>
      <c r="H40" s="24"/>
      <c r="I40" s="24"/>
      <c r="J40" s="24"/>
    </row>
    <row r="41" spans="1:10" ht="15">
      <c r="A41" s="24"/>
      <c r="B41" s="24"/>
      <c r="C41" s="24"/>
      <c r="D41" s="24"/>
      <c r="E41" s="24"/>
      <c r="F41" s="24"/>
      <c r="G41" s="24"/>
      <c r="H41" s="24"/>
      <c r="I41" s="24"/>
      <c r="J41" s="24"/>
    </row>
    <row r="42" spans="1:10" ht="15">
      <c r="A42" s="24"/>
      <c r="B42" s="24"/>
      <c r="C42" s="24"/>
      <c r="D42" s="24"/>
      <c r="E42" s="24"/>
      <c r="F42" s="24"/>
      <c r="G42" s="24"/>
      <c r="H42" s="24"/>
      <c r="I42" s="24"/>
      <c r="J42" s="24"/>
    </row>
    <row r="43" spans="1:10" ht="15">
      <c r="A43" s="24"/>
      <c r="B43" s="24"/>
      <c r="C43" s="24"/>
      <c r="D43" s="24"/>
      <c r="E43" s="24"/>
      <c r="F43" s="24"/>
      <c r="G43" s="24"/>
      <c r="H43" s="24"/>
      <c r="I43" s="24"/>
      <c r="J43" s="24"/>
    </row>
    <row r="44" spans="1:10" ht="15">
      <c r="A44" s="24"/>
      <c r="B44" s="24"/>
      <c r="C44" s="24"/>
      <c r="D44" s="24"/>
      <c r="E44" s="24"/>
      <c r="F44" s="24"/>
      <c r="G44" s="24"/>
      <c r="H44" s="24"/>
      <c r="I44" s="24"/>
      <c r="J44" s="24"/>
    </row>
    <row r="45" spans="1:10" ht="15">
      <c r="A45" s="24"/>
      <c r="B45" s="24"/>
      <c r="C45" s="24"/>
      <c r="D45" s="24"/>
      <c r="E45" s="24"/>
      <c r="F45" s="24"/>
      <c r="G45" s="24"/>
      <c r="H45" s="24"/>
      <c r="I45" s="24"/>
      <c r="J45" s="24"/>
    </row>
    <row r="46" spans="1:10" ht="15">
      <c r="A46" s="24"/>
      <c r="B46" s="24"/>
      <c r="C46" s="24"/>
      <c r="D46" s="24"/>
      <c r="E46" s="24"/>
      <c r="F46" s="24"/>
      <c r="G46" s="24"/>
      <c r="H46" s="24"/>
      <c r="I46" s="24"/>
      <c r="J46" s="24"/>
    </row>
    <row r="47" spans="1:10" ht="15">
      <c r="A47" s="24"/>
      <c r="B47" s="24"/>
      <c r="C47" s="24"/>
      <c r="D47" s="24"/>
      <c r="E47" s="24"/>
      <c r="F47" s="24"/>
      <c r="G47" s="24"/>
      <c r="H47" s="24"/>
      <c r="I47" s="24"/>
      <c r="J47" s="24"/>
    </row>
    <row r="48" spans="1:10" ht="15">
      <c r="A48" s="24"/>
      <c r="B48" s="24"/>
      <c r="C48" s="24"/>
      <c r="D48" s="24"/>
      <c r="E48" s="24"/>
      <c r="F48" s="24"/>
      <c r="G48" s="24"/>
      <c r="H48" s="24"/>
      <c r="I48" s="24"/>
      <c r="J48" s="24"/>
    </row>
    <row r="49" spans="1:10" ht="15">
      <c r="A49" s="24"/>
      <c r="B49" s="24"/>
      <c r="C49" s="24"/>
      <c r="D49" s="24"/>
      <c r="E49" s="24"/>
      <c r="F49" s="24"/>
      <c r="G49" s="24"/>
      <c r="H49" s="24"/>
      <c r="I49" s="24"/>
      <c r="J49" s="24"/>
    </row>
    <row r="50" spans="1:10" ht="15">
      <c r="A50" s="24"/>
      <c r="B50" s="24"/>
      <c r="C50" s="24"/>
      <c r="D50" s="24"/>
      <c r="E50" s="24"/>
      <c r="F50" s="24"/>
      <c r="G50" s="24"/>
      <c r="H50" s="24"/>
      <c r="I50" s="24"/>
      <c r="J50" s="24"/>
    </row>
    <row r="51" spans="1:10" ht="15">
      <c r="A51" s="24"/>
      <c r="B51" s="24"/>
      <c r="C51" s="24"/>
      <c r="D51" s="24"/>
      <c r="E51" s="24"/>
      <c r="F51" s="24"/>
      <c r="G51" s="24"/>
      <c r="H51" s="24"/>
      <c r="I51" s="24"/>
      <c r="J51" s="24"/>
    </row>
    <row r="52" spans="1:10" ht="15">
      <c r="A52" s="24"/>
      <c r="B52" s="24"/>
      <c r="C52" s="24"/>
      <c r="D52" s="24"/>
      <c r="E52" s="24"/>
      <c r="F52" s="24"/>
      <c r="G52" s="24"/>
      <c r="H52" s="24"/>
      <c r="I52" s="24"/>
      <c r="J52" s="24"/>
    </row>
    <row r="53" spans="1:10" ht="15">
      <c r="A53" s="24"/>
      <c r="B53" s="24"/>
      <c r="C53" s="24"/>
      <c r="D53" s="24"/>
      <c r="E53" s="24"/>
      <c r="F53" s="24"/>
      <c r="G53" s="24"/>
      <c r="H53" s="24"/>
      <c r="I53" s="24"/>
      <c r="J53" s="24"/>
    </row>
    <row r="54" spans="1:10" ht="15.75">
      <c r="A54" s="18" t="s">
        <v>38</v>
      </c>
      <c r="B54" s="24" t="s">
        <v>39</v>
      </c>
      <c r="C54" s="24"/>
      <c r="D54" s="24"/>
      <c r="E54" s="24"/>
      <c r="F54" s="24"/>
      <c r="G54" s="24"/>
      <c r="H54" s="24"/>
      <c r="I54" s="24"/>
      <c r="J54" s="24"/>
    </row>
    <row r="55" spans="1:10" ht="15">
      <c r="A55" s="24"/>
      <c r="B55" s="24" t="s">
        <v>40</v>
      </c>
      <c r="C55" s="24"/>
      <c r="D55" s="24"/>
      <c r="E55" s="24"/>
      <c r="F55" s="24"/>
      <c r="G55" s="24"/>
      <c r="H55" s="24"/>
      <c r="I55" s="24"/>
      <c r="J55" s="24"/>
    </row>
    <row r="56" spans="1:10" ht="15">
      <c r="A56" s="24"/>
      <c r="B56" s="24" t="s">
        <v>41</v>
      </c>
      <c r="C56" s="24"/>
      <c r="D56" s="24"/>
      <c r="E56" s="24"/>
      <c r="F56" s="24"/>
      <c r="G56" s="24"/>
      <c r="H56" s="24"/>
      <c r="I56" s="24"/>
      <c r="J56" s="24"/>
    </row>
    <row r="57" spans="1:10" ht="15.75">
      <c r="A57" s="24"/>
      <c r="B57" s="24" t="s">
        <v>43</v>
      </c>
      <c r="C57" s="24"/>
      <c r="D57" s="24"/>
      <c r="E57" s="24"/>
      <c r="F57" s="24"/>
      <c r="G57" s="24"/>
      <c r="H57" s="24"/>
      <c r="I57" s="24"/>
      <c r="J57" s="24"/>
    </row>
    <row r="58" spans="1:10" ht="15.75">
      <c r="A58" s="24"/>
      <c r="B58" s="24" t="s">
        <v>42</v>
      </c>
      <c r="C58" s="24"/>
      <c r="D58" s="24"/>
      <c r="E58" s="24"/>
      <c r="F58" s="24"/>
      <c r="G58" s="24"/>
      <c r="H58" s="24"/>
      <c r="I58" s="24"/>
      <c r="J58" s="24"/>
    </row>
    <row r="59" spans="1:10" ht="15.75">
      <c r="A59" s="24"/>
      <c r="B59" s="24" t="s">
        <v>44</v>
      </c>
      <c r="C59" s="24"/>
      <c r="D59" s="24"/>
      <c r="E59" s="24"/>
      <c r="F59" s="24"/>
      <c r="G59" s="24"/>
      <c r="H59" s="24"/>
      <c r="I59" s="24"/>
      <c r="J59" s="24"/>
    </row>
    <row r="60" spans="1:10" ht="15.75">
      <c r="A60" s="18" t="s">
        <v>45</v>
      </c>
      <c r="B60" s="24" t="s">
        <v>46</v>
      </c>
      <c r="C60" s="24"/>
      <c r="D60" s="24"/>
      <c r="E60" s="24"/>
      <c r="F60" s="24"/>
      <c r="G60" s="24"/>
      <c r="H60" s="24"/>
      <c r="I60" s="24"/>
      <c r="J60" s="24"/>
    </row>
    <row r="61" spans="1:10" ht="15.75">
      <c r="A61" s="24"/>
      <c r="B61" s="24" t="s">
        <v>47</v>
      </c>
      <c r="C61" s="24"/>
      <c r="D61" s="24"/>
      <c r="E61" s="24"/>
      <c r="F61" s="24"/>
      <c r="G61" s="24"/>
      <c r="H61" s="24"/>
      <c r="I61" s="24"/>
      <c r="J61" s="24"/>
    </row>
    <row r="62" spans="1:10" ht="16.5" thickBot="1">
      <c r="A62" s="24"/>
      <c r="B62" s="24" t="s">
        <v>50</v>
      </c>
      <c r="C62" s="24"/>
      <c r="D62" s="24"/>
      <c r="E62" s="24"/>
      <c r="F62" s="24"/>
      <c r="G62" s="24"/>
      <c r="H62" s="24"/>
      <c r="I62" s="24"/>
      <c r="J62" s="24"/>
    </row>
    <row r="63" spans="1:10" ht="24" thickBot="1">
      <c r="A63" s="18" t="s">
        <v>48</v>
      </c>
      <c r="B63" s="25" t="s">
        <v>49</v>
      </c>
      <c r="C63" s="24"/>
      <c r="D63" s="24"/>
      <c r="E63" s="24"/>
      <c r="F63" s="24"/>
      <c r="G63" s="24"/>
      <c r="H63" s="24"/>
      <c r="I63" s="24"/>
      <c r="J63" s="28">
        <f>6*5-((1/2*1.5+1/2*1.5^2)+(1/2*4.5+(4.5^2/6)))</f>
        <v>22.5</v>
      </c>
    </row>
    <row r="64" ht="24" thickBot="1">
      <c r="B64" s="26" t="s">
        <v>59</v>
      </c>
    </row>
    <row r="65" spans="1:10" s="27" customFormat="1" ht="16.5" thickBot="1">
      <c r="A65" s="29"/>
      <c r="B65" s="30" t="s">
        <v>51</v>
      </c>
      <c r="C65" s="29"/>
      <c r="D65" s="29"/>
      <c r="E65" s="29"/>
      <c r="F65" s="29"/>
      <c r="G65" s="29"/>
      <c r="H65" s="29"/>
      <c r="I65" s="29"/>
      <c r="J65" s="31">
        <f>(2.5*5.5)-(1/2*2.5+1/2*2.5^2)+(22.5/7*33.5/7)-(1/2*22.5/7+(22.5/7^2)/6)</f>
        <v>23.073979591836732</v>
      </c>
    </row>
    <row r="66" spans="2:10" s="27" customFormat="1" ht="16.5" thickTop="1">
      <c r="B66" s="33"/>
      <c r="C66" s="32"/>
      <c r="D66" s="32"/>
      <c r="E66" s="32"/>
      <c r="F66" s="32"/>
      <c r="G66" s="32"/>
      <c r="H66" s="32"/>
      <c r="I66" s="32"/>
      <c r="J66" s="34"/>
    </row>
    <row r="67" spans="1:10" s="27" customFormat="1" ht="16.5" thickBot="1">
      <c r="A67" s="18" t="s">
        <v>52</v>
      </c>
      <c r="B67" s="33"/>
      <c r="C67" s="32"/>
      <c r="D67" s="50" t="s">
        <v>53</v>
      </c>
      <c r="E67" s="50"/>
      <c r="F67" s="50" t="s">
        <v>54</v>
      </c>
      <c r="G67" s="50"/>
      <c r="H67" s="32"/>
      <c r="I67" s="32"/>
      <c r="J67" s="34"/>
    </row>
    <row r="68" spans="1:10" s="27" customFormat="1" ht="16.5" thickTop="1">
      <c r="A68" s="32"/>
      <c r="B68" s="33"/>
      <c r="C68" s="32" t="s">
        <v>55</v>
      </c>
      <c r="D68" s="35">
        <v>-1000</v>
      </c>
      <c r="E68" s="36"/>
      <c r="F68" s="44">
        <v>10000</v>
      </c>
      <c r="G68" s="37"/>
      <c r="H68" s="32"/>
      <c r="I68" s="32"/>
      <c r="J68" s="34"/>
    </row>
    <row r="69" spans="1:10" s="27" customFormat="1" ht="16.5" thickBot="1">
      <c r="A69" s="32"/>
      <c r="B69" s="33"/>
      <c r="C69" s="32"/>
      <c r="D69" s="40"/>
      <c r="E69" s="29">
        <v>-1000</v>
      </c>
      <c r="F69" s="40"/>
      <c r="G69" s="43">
        <v>-5000</v>
      </c>
      <c r="H69" s="32"/>
      <c r="I69" s="32"/>
      <c r="J69" s="34"/>
    </row>
    <row r="70" spans="1:10" s="27" customFormat="1" ht="16.5" thickTop="1">
      <c r="A70" s="32"/>
      <c r="B70" s="33"/>
      <c r="C70" s="32" t="s">
        <v>56</v>
      </c>
      <c r="D70" s="38">
        <v>-5000</v>
      </c>
      <c r="E70" s="32"/>
      <c r="F70" s="45">
        <v>0</v>
      </c>
      <c r="G70" s="39"/>
      <c r="H70" s="32"/>
      <c r="I70" s="32"/>
      <c r="J70" s="34"/>
    </row>
    <row r="71" spans="1:10" s="27" customFormat="1" ht="16.5" thickBot="1">
      <c r="A71" s="32"/>
      <c r="B71" s="33"/>
      <c r="C71" s="32"/>
      <c r="D71" s="40"/>
      <c r="E71" s="41">
        <v>10000</v>
      </c>
      <c r="F71" s="40"/>
      <c r="G71" s="42">
        <v>0</v>
      </c>
      <c r="H71" s="32"/>
      <c r="I71" s="32"/>
      <c r="J71" s="34"/>
    </row>
    <row r="72" spans="1:10" s="27" customFormat="1" ht="16.5" thickTop="1">
      <c r="A72" s="18" t="s">
        <v>57</v>
      </c>
      <c r="B72" s="24" t="s">
        <v>58</v>
      </c>
      <c r="C72" s="32"/>
      <c r="D72" s="32"/>
      <c r="E72" s="32"/>
      <c r="F72" s="32"/>
      <c r="G72" s="32"/>
      <c r="H72" s="32"/>
      <c r="I72" s="32"/>
      <c r="J72" s="34"/>
    </row>
    <row r="73" spans="1:10" s="27" customFormat="1" ht="15.75">
      <c r="A73" s="18" t="s">
        <v>60</v>
      </c>
      <c r="B73" s="24" t="s">
        <v>61</v>
      </c>
      <c r="C73" s="32"/>
      <c r="D73" s="32"/>
      <c r="E73" s="32"/>
      <c r="F73" s="32"/>
      <c r="G73" s="32"/>
      <c r="H73" s="32"/>
      <c r="I73" s="32"/>
      <c r="J73" s="34"/>
    </row>
    <row r="74" spans="1:10" s="27" customFormat="1" ht="16.5" thickBot="1">
      <c r="A74" s="23" t="s">
        <v>63</v>
      </c>
      <c r="B74" s="19" t="s">
        <v>62</v>
      </c>
      <c r="C74" s="29"/>
      <c r="D74" s="29"/>
      <c r="E74" s="29"/>
      <c r="F74" s="29"/>
      <c r="G74" s="29"/>
      <c r="H74" s="29"/>
      <c r="I74" s="29"/>
      <c r="J74" s="46"/>
    </row>
    <row r="75" spans="1:10" s="27" customFormat="1" ht="16.5" thickTop="1">
      <c r="A75" s="32"/>
      <c r="B75" s="33"/>
      <c r="C75" s="32"/>
      <c r="D75" s="32"/>
      <c r="E75" s="32"/>
      <c r="F75" s="32"/>
      <c r="G75" s="32"/>
      <c r="H75" s="32"/>
      <c r="I75" s="32"/>
      <c r="J75" s="34"/>
    </row>
    <row r="76" spans="1:10" ht="16.5" thickBot="1">
      <c r="A76" s="12" t="s">
        <v>32</v>
      </c>
      <c r="B76" s="14" t="s">
        <v>76</v>
      </c>
      <c r="C76" s="14"/>
      <c r="D76" s="14"/>
      <c r="E76" s="14"/>
      <c r="F76" s="14" t="s">
        <v>22</v>
      </c>
      <c r="G76" s="14"/>
      <c r="H76" s="14"/>
      <c r="I76" s="14"/>
      <c r="J76" s="14"/>
    </row>
    <row r="77" spans="1:10" ht="16.5" thickBot="1">
      <c r="A77" s="12"/>
      <c r="B77" s="20" t="s">
        <v>23</v>
      </c>
      <c r="C77" s="14"/>
      <c r="D77" s="14"/>
      <c r="E77" s="14"/>
      <c r="F77" s="14"/>
      <c r="G77" s="14"/>
      <c r="H77" s="14"/>
      <c r="I77" s="14"/>
      <c r="J77" s="48">
        <f>2200000/800</f>
        <v>2750</v>
      </c>
    </row>
    <row r="78" spans="1:10" ht="16.5" thickBot="1">
      <c r="A78" s="16"/>
      <c r="B78" s="14" t="s">
        <v>75</v>
      </c>
      <c r="C78" s="14"/>
      <c r="D78" s="14"/>
      <c r="E78" s="14"/>
      <c r="F78" s="14"/>
      <c r="G78" s="14"/>
      <c r="H78" s="14"/>
      <c r="I78" s="14"/>
      <c r="J78" s="14"/>
    </row>
    <row r="79" spans="1:10" ht="16.5" thickBot="1">
      <c r="A79" s="16"/>
      <c r="B79" s="20" t="s">
        <v>79</v>
      </c>
      <c r="C79" s="14"/>
      <c r="D79" s="14"/>
      <c r="E79" s="14"/>
      <c r="F79" s="14"/>
      <c r="G79" s="14"/>
      <c r="H79" s="48">
        <f>45000/0.32</f>
        <v>140625</v>
      </c>
      <c r="I79" s="16" t="s">
        <v>77</v>
      </c>
      <c r="J79" s="49">
        <f>50000-0.01*H79</f>
        <v>48593.75</v>
      </c>
    </row>
    <row r="80" spans="1:10" ht="15.75">
      <c r="A80" s="12" t="s">
        <v>33</v>
      </c>
      <c r="B80" s="14" t="s">
        <v>24</v>
      </c>
      <c r="C80" s="14"/>
      <c r="D80" s="14"/>
      <c r="E80" s="14"/>
      <c r="F80" s="14"/>
      <c r="G80" s="14"/>
      <c r="H80" s="14"/>
      <c r="I80" s="14"/>
      <c r="J80" s="14"/>
    </row>
    <row r="81" spans="1:10" ht="15.75">
      <c r="A81" s="16"/>
      <c r="B81" s="20" t="s">
        <v>25</v>
      </c>
      <c r="C81" s="14"/>
      <c r="D81" s="14"/>
      <c r="E81" s="14"/>
      <c r="F81" s="21">
        <f>(2750-250)/0.02</f>
        <v>125000</v>
      </c>
      <c r="G81" s="14"/>
      <c r="H81" s="14"/>
      <c r="I81" s="14"/>
      <c r="J81" s="14"/>
    </row>
    <row r="82" spans="1:10" ht="15.75">
      <c r="A82" s="16"/>
      <c r="B82" s="14" t="s">
        <v>78</v>
      </c>
      <c r="C82" s="14"/>
      <c r="D82" s="14"/>
      <c r="E82" s="14"/>
      <c r="F82" s="14"/>
      <c r="G82" s="14"/>
      <c r="H82" s="14"/>
      <c r="I82" s="14"/>
      <c r="J82" s="14"/>
    </row>
    <row r="83" spans="1:10" ht="15.75">
      <c r="A83" s="16"/>
      <c r="B83" s="14" t="s">
        <v>80</v>
      </c>
      <c r="C83" s="14"/>
      <c r="D83" s="14"/>
      <c r="E83" s="14"/>
      <c r="F83" s="14"/>
      <c r="G83" s="14"/>
      <c r="H83" s="14"/>
      <c r="I83" s="14"/>
      <c r="J83" s="14"/>
    </row>
    <row r="84" spans="1:10" ht="16.5" thickBot="1">
      <c r="A84" s="22" t="s">
        <v>34</v>
      </c>
      <c r="B84" s="23" t="s">
        <v>26</v>
      </c>
      <c r="C84" s="19"/>
      <c r="D84" s="19"/>
      <c r="E84" s="19"/>
      <c r="F84" s="19"/>
      <c r="G84" s="19"/>
      <c r="H84" s="19"/>
      <c r="I84" s="19"/>
      <c r="J84" s="19"/>
    </row>
    <row r="85" ht="13.5" thickTop="1"/>
    <row r="86" spans="1:2" s="14" customFormat="1" ht="15.75">
      <c r="A86" s="16" t="s">
        <v>64</v>
      </c>
      <c r="B86" s="14" t="s">
        <v>73</v>
      </c>
    </row>
    <row r="87" s="14" customFormat="1" ht="15">
      <c r="B87" s="14" t="s">
        <v>65</v>
      </c>
    </row>
    <row r="88" spans="1:2" s="14" customFormat="1" ht="16.5" thickBot="1">
      <c r="A88" s="16" t="s">
        <v>66</v>
      </c>
      <c r="B88" s="14" t="s">
        <v>67</v>
      </c>
    </row>
    <row r="89" spans="2:8" s="14" customFormat="1" ht="16.5" thickBot="1">
      <c r="B89" s="14" t="s">
        <v>68</v>
      </c>
      <c r="G89" s="47">
        <f>EXP(LN(1562/20)-0.7*LN(7))</f>
        <v>20.002413724698556</v>
      </c>
      <c r="H89" s="14" t="s">
        <v>69</v>
      </c>
    </row>
    <row r="90" spans="1:10" s="14" customFormat="1" ht="16.5" thickBot="1">
      <c r="A90" s="24"/>
      <c r="B90" s="24" t="s">
        <v>70</v>
      </c>
      <c r="C90" s="24"/>
      <c r="D90" s="24"/>
      <c r="E90" s="24"/>
      <c r="F90" s="24"/>
      <c r="G90" s="24"/>
      <c r="H90" s="28">
        <f>140*10+20*30</f>
        <v>2000</v>
      </c>
      <c r="I90" s="24"/>
      <c r="J90" s="24"/>
    </row>
    <row r="91" spans="1:10" s="14" customFormat="1" ht="16.5" thickBot="1">
      <c r="A91" s="23" t="s">
        <v>72</v>
      </c>
      <c r="B91" s="19" t="s">
        <v>71</v>
      </c>
      <c r="C91" s="19"/>
      <c r="D91" s="19"/>
      <c r="E91" s="19"/>
      <c r="F91" s="19"/>
      <c r="G91" s="19"/>
      <c r="H91" s="19"/>
      <c r="I91" s="19"/>
      <c r="J91" s="19"/>
    </row>
    <row r="92" s="14" customFormat="1" ht="15.75" thickTop="1"/>
    <row r="93" s="14" customFormat="1" ht="15"/>
    <row r="94" s="14" customFormat="1" ht="15"/>
    <row r="95" s="14" customFormat="1" ht="15"/>
  </sheetData>
  <mergeCells count="2">
    <mergeCell ref="D67:E67"/>
    <mergeCell ref="F67:G67"/>
  </mergeCells>
  <printOptions/>
  <pageMargins left="0" right="0" top="0" bottom="0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Suheil</cp:lastModifiedBy>
  <cp:lastPrinted>2008-06-18T13:51:54Z</cp:lastPrinted>
  <dcterms:created xsi:type="dcterms:W3CDTF">2008-06-12T13:52:49Z</dcterms:created>
  <dcterms:modified xsi:type="dcterms:W3CDTF">2008-06-18T14:07:28Z</dcterms:modified>
  <cp:category/>
  <cp:version/>
  <cp:contentType/>
  <cp:contentStatus/>
</cp:coreProperties>
</file>